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120" windowHeight="7965" activeTab="0"/>
  </bookViews>
  <sheets>
    <sheet name="стр1" sheetId="1" r:id="rId1"/>
  </sheets>
  <definedNames>
    <definedName name="_xlnm.Print_Area" localSheetId="0">'стр1'!$A$1:$FH$48</definedName>
  </definedNames>
  <calcPr fullCalcOnLoad="1" refMode="R1C1"/>
</workbook>
</file>

<file path=xl/sharedStrings.xml><?xml version="1.0" encoding="utf-8"?>
<sst xmlns="http://schemas.openxmlformats.org/spreadsheetml/2006/main" count="70" uniqueCount="65">
  <si>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</si>
  <si>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</si>
  <si>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</si>
  <si>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</si>
  <si>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</si>
  <si>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</si>
  <si>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</si>
  <si>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</si>
  <si>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</si>
  <si>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</si>
  <si>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</si>
  <si>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</si>
  <si>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</si>
  <si>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</si>
  <si>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</si>
  <si>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</si>
  <si>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</si>
  <si>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</si>
  <si>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</si>
  <si>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</si>
  <si>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</si>
  <si>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</si>
  <si>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</si>
  <si>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</si>
  <si>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штатное расписание</t>
  </si>
  <si>
    <t>муниципальное автономное дошкольное образовательное учреждение города Ростова-на-Дону Центр развития ребенка-</t>
  </si>
  <si>
    <t>детский сад первой категории № 123 "Феникс"</t>
  </si>
  <si>
    <t>МАДОУ Центр развития ребенка № 123 "Феникс"</t>
  </si>
  <si>
    <t>воспитатель, высшая категория</t>
  </si>
  <si>
    <t>компенсац.выплаты</t>
  </si>
  <si>
    <t>стимулирующие выплаты</t>
  </si>
  <si>
    <t>доплата МРОТ</t>
  </si>
  <si>
    <t>Всего, руб.
(гр. 5 + гр. 6 + гр. 7 + гр. 8) x гр.4</t>
  </si>
  <si>
    <t>Тарифная ставка (оклад) и пр., руб.+ повышающий коэффициент</t>
  </si>
  <si>
    <t>воспитатель первая категория</t>
  </si>
  <si>
    <t>педагог-психолог, без категории</t>
  </si>
  <si>
    <t>заведующий хозяйством</t>
  </si>
  <si>
    <t>заведующий</t>
  </si>
  <si>
    <t>повар, пятый разряд</t>
  </si>
  <si>
    <t>младший воспитатель</t>
  </si>
  <si>
    <t>рабочий по комплексному обслуживанию и ремонту здания</t>
  </si>
  <si>
    <t>подсобный рабочий</t>
  </si>
  <si>
    <t>дворник</t>
  </si>
  <si>
    <t>воспитатель, без категория</t>
  </si>
  <si>
    <t>заместитель заведующего</t>
  </si>
  <si>
    <t>Бухгалтер</t>
  </si>
  <si>
    <t>Делопроизводитель</t>
  </si>
  <si>
    <t>кастелянша</t>
  </si>
  <si>
    <t>повар, четвертый разряд</t>
  </si>
  <si>
    <t>оператор котельной</t>
  </si>
  <si>
    <t>сторож</t>
  </si>
  <si>
    <t>машинист по стирке белья</t>
  </si>
  <si>
    <t>педагог-психолог, первая категория</t>
  </si>
  <si>
    <t>музыкальный руководитель, без категории</t>
  </si>
  <si>
    <t>инструктор по физкультуре, высшая категория</t>
  </si>
  <si>
    <t>повар, третий разряд</t>
  </si>
  <si>
    <t>09</t>
  </si>
  <si>
    <t>01.2014г.</t>
  </si>
  <si>
    <t>9-1</t>
  </si>
  <si>
    <t>09.01.2014</t>
  </si>
  <si>
    <t>2014 г.</t>
  </si>
  <si>
    <t>14</t>
  </si>
  <si>
    <t xml:space="preserve">Приказом организации № 17 от </t>
  </si>
  <si>
    <t>музыкальный руководитель, высшая категория</t>
  </si>
  <si>
    <t>старший воспитатель, высшая категория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</si>
</sst>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0" fontId="8" fillId="0" borderId="0" xfId="42" applyFont="1" applyAlignment="1" applyProtection="1">
      <alignment/>
      <protection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i.ucoz.ru/news/2010-05-04-70" TargetMode="External" /><Relationship Id="rId2" Type="http://schemas.openxmlformats.org/officeDocument/2006/relationships/hyperlink" Target="http://blanki.ucoz.ru/news/2010-05-04-7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8"/>
  <sheetViews>
    <sheetView showGridLines="0" showZeros="0" tabSelected="1" view="pageBreakPreview" zoomScaleSheetLayoutView="100" zoomScalePageLayoutView="0" workbookViewId="0" topLeftCell="A1">
      <selection activeCell="DW42" sqref="DW42:EU42"/>
    </sheetView>
  </sheetViews>
  <sheetFormatPr defaultColWidth="0.875" defaultRowHeight="12.75"/>
  <cols>
    <col min="1" max="1" width="5.375" style="1" customWidth="1"/>
    <col min="2" max="133" width="0.875" style="1" customWidth="1"/>
    <col min="134" max="134" width="4.75390625" style="1" customWidth="1"/>
    <col min="135" max="150" width="0.875" style="1" customWidth="1"/>
    <col min="151" max="151" width="0.74609375" style="1" customWidth="1"/>
    <col min="152" max="16384" width="0.875" style="1" customWidth="1"/>
  </cols>
  <sheetData>
    <row r="1" spans="120:151" s="3" customFormat="1" ht="18.75" customHeight="1">
      <c r="DP1" s="8"/>
      <c r="DQ1" s="8"/>
      <c r="DR1" s="8"/>
      <c r="DS1" s="8"/>
      <c r="DT1" s="8"/>
      <c r="DU1" s="8"/>
      <c r="DW1" s="8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</row>
    <row r="2" ht="0.75" customHeight="1"/>
    <row r="4" spans="18:150" ht="12.75">
      <c r="R4" s="1" t="s">
        <v>25</v>
      </c>
      <c r="ET4" s="2" t="s">
        <v>0</v>
      </c>
    </row>
    <row r="5" spans="1:150" ht="12.75">
      <c r="A5" s="13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T5" s="2" t="s">
        <v>1</v>
      </c>
    </row>
    <row r="6" spans="1:139" s="3" customFormat="1" ht="11.2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</row>
    <row r="8" spans="69:104" ht="13.5" customHeight="1">
      <c r="BQ8" s="19" t="s">
        <v>4</v>
      </c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1"/>
      <c r="CI8" s="19" t="s">
        <v>5</v>
      </c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1"/>
    </row>
    <row r="9" spans="67:109" ht="15" customHeight="1">
      <c r="BO9" s="9" t="s">
        <v>3</v>
      </c>
      <c r="BQ9" s="22" t="s">
        <v>58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4"/>
      <c r="CI9" s="22" t="s">
        <v>59</v>
      </c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4"/>
      <c r="DE9" s="1" t="s">
        <v>6</v>
      </c>
    </row>
    <row r="10" spans="109:151" ht="12.75">
      <c r="DE10" s="1" t="s">
        <v>62</v>
      </c>
      <c r="EE10" s="15" t="s">
        <v>56</v>
      </c>
      <c r="EF10" s="15"/>
      <c r="EG10" s="15"/>
      <c r="EH10" s="1" t="s">
        <v>7</v>
      </c>
      <c r="EJ10" s="13" t="s">
        <v>57</v>
      </c>
      <c r="EK10" s="13"/>
      <c r="EL10" s="13"/>
      <c r="EM10" s="13"/>
      <c r="EN10" s="13"/>
      <c r="EO10" s="13"/>
      <c r="EP10" s="13"/>
      <c r="EQ10" s="13"/>
      <c r="ER10" s="13"/>
      <c r="ES10" s="12"/>
      <c r="ET10" s="12"/>
      <c r="EU10" s="12"/>
    </row>
    <row r="11" spans="34:151" ht="12.75">
      <c r="AH11" s="2" t="s">
        <v>9</v>
      </c>
      <c r="AJ11" s="17" t="s">
        <v>60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10</v>
      </c>
      <c r="AZ11" s="15" t="s">
        <v>56</v>
      </c>
      <c r="BA11" s="15"/>
      <c r="BB11" s="15"/>
      <c r="BC11" s="1" t="s">
        <v>7</v>
      </c>
      <c r="BE11" s="13">
        <v>1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2">
        <v>20</v>
      </c>
      <c r="BR11" s="12"/>
      <c r="BS11" s="12"/>
      <c r="BT11" s="12"/>
      <c r="BU11" s="18" t="s">
        <v>61</v>
      </c>
      <c r="BV11" s="18"/>
      <c r="BW11" s="18"/>
      <c r="BY11" s="1" t="s">
        <v>11</v>
      </c>
      <c r="DE11" s="1" t="s">
        <v>8</v>
      </c>
      <c r="DW11" s="4"/>
      <c r="DX11" s="13">
        <v>64.4</v>
      </c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</row>
    <row r="13" spans="1:151" ht="12.75" customHeight="1">
      <c r="A13" s="37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40" t="s">
        <v>23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2"/>
      <c r="BL13" s="40" t="s">
        <v>15</v>
      </c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2"/>
      <c r="CA13" s="40" t="s">
        <v>33</v>
      </c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37" t="s">
        <v>16</v>
      </c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9"/>
      <c r="DW13" s="28" t="s">
        <v>32</v>
      </c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30"/>
    </row>
    <row r="14" spans="1:151" ht="49.5" customHeight="1">
      <c r="A14" s="31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46" t="s">
        <v>14</v>
      </c>
      <c r="V14" s="47"/>
      <c r="W14" s="47"/>
      <c r="X14" s="47"/>
      <c r="Y14" s="47"/>
      <c r="Z14" s="47"/>
      <c r="AA14" s="47"/>
      <c r="AB14" s="47"/>
      <c r="AC14" s="47"/>
      <c r="AD14" s="48"/>
      <c r="AE14" s="43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5"/>
      <c r="BL14" s="43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5"/>
      <c r="CP14" s="36" t="s">
        <v>29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 t="s">
        <v>30</v>
      </c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 t="s">
        <v>31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1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3"/>
    </row>
    <row r="15" spans="1:151" ht="12.75">
      <c r="A15" s="35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v>2</v>
      </c>
      <c r="V15" s="35"/>
      <c r="W15" s="35"/>
      <c r="X15" s="35"/>
      <c r="Y15" s="35"/>
      <c r="Z15" s="35"/>
      <c r="AA15" s="35"/>
      <c r="AB15" s="35"/>
      <c r="AC15" s="35"/>
      <c r="AD15" s="35"/>
      <c r="AE15" s="35">
        <v>3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>
        <v>4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>
        <v>5</v>
      </c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>
        <v>6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>
        <v>7</v>
      </c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>
        <v>8</v>
      </c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>
        <v>9</v>
      </c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:151" ht="34.5" customHeight="1">
      <c r="A16" s="34" t="s">
        <v>27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6" t="s">
        <v>28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16">
        <v>7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>
        <v>11791</v>
      </c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>
        <v>1937.09</v>
      </c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>
        <v>6374.91</v>
      </c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25">
        <f>(CA16+CP16+DA16)*7</f>
        <v>140721</v>
      </c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</row>
    <row r="17" spans="1:15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6" t="s">
        <v>34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16">
        <v>5</v>
      </c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>
        <v>10430.5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>
        <v>1877.49</v>
      </c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>
        <v>5260.6</v>
      </c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25">
        <f>(CA17+CP17+DA17)*5</f>
        <v>87842.95</v>
      </c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</row>
    <row r="18" spans="1:151" ht="34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6" t="s">
        <v>43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16">
        <v>8</v>
      </c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>
        <v>9070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>
        <v>907</v>
      </c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>
        <v>5328.63</v>
      </c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25">
        <f>(CA18+CP18+DA18)*BL18</f>
        <v>122445.04000000001</v>
      </c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</row>
    <row r="19" spans="1:151" ht="23.25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6" t="s">
        <v>52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25">
        <f>(CA19+CP19+DA19)*BL19</f>
        <v>0</v>
      </c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</row>
    <row r="20" spans="1:15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6" t="s">
        <v>35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16">
        <v>1.5</v>
      </c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>
        <v>9070</v>
      </c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>
        <v>1209</v>
      </c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>
        <v>4383.83</v>
      </c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25">
        <f>(CA20+CP20+DA20)*1.5</f>
        <v>21994.245</v>
      </c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</row>
    <row r="21" spans="1:151" ht="22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 t="s">
        <v>63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16">
        <v>1</v>
      </c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>
        <v>10718.5</v>
      </c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>
        <v>1607.78</v>
      </c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>
        <v>5853.95</v>
      </c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25">
        <f aca="true" t="shared" si="0" ref="DW21:DW27">(CA21+CP21+DA21)*BL21</f>
        <v>18180.23</v>
      </c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</row>
    <row r="22" spans="1:151" ht="22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 t="s">
        <v>53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16">
        <v>1.25</v>
      </c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>
        <v>8245</v>
      </c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>
        <v>3710.26</v>
      </c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25">
        <f t="shared" si="0"/>
        <v>14944.075</v>
      </c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</row>
    <row r="23" spans="1:151" ht="23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 t="s">
        <v>64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16">
        <v>1</v>
      </c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>
        <v>12372.1</v>
      </c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>
        <v>4948.84</v>
      </c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>
        <v>5805.37</v>
      </c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25">
        <f t="shared" si="0"/>
        <v>23126.31</v>
      </c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</row>
    <row r="24" spans="1:151" ht="23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 t="s">
        <v>54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16">
        <v>0.75</v>
      </c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>
        <v>10718.5</v>
      </c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>
        <v>1607.77</v>
      </c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>
        <v>6101.29</v>
      </c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25">
        <f t="shared" si="0"/>
        <v>13820.670000000002</v>
      </c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</row>
    <row r="25" spans="1:151" ht="23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6" t="s">
        <v>37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16">
        <v>1</v>
      </c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>
        <v>16097.9</v>
      </c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>
        <v>5634.27</v>
      </c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>
        <v>21546.42</v>
      </c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25">
        <f t="shared" si="0"/>
        <v>43278.59</v>
      </c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</row>
    <row r="26" spans="1:151" ht="23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 t="s">
        <v>22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16">
        <v>1</v>
      </c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>
        <v>11145</v>
      </c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>
        <v>5572.5</v>
      </c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>
        <v>1671.75</v>
      </c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25">
        <f t="shared" si="0"/>
        <v>18389.25</v>
      </c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</row>
    <row r="27" spans="1:151" ht="23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6" t="s">
        <v>44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16">
        <v>1</v>
      </c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>
        <v>11145</v>
      </c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>
        <v>2786.25</v>
      </c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>
        <v>5572.49</v>
      </c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25">
        <f t="shared" si="0"/>
        <v>19503.739999999998</v>
      </c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</row>
    <row r="28" spans="1:151" ht="23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6" t="s">
        <v>45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16">
        <v>1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>
        <v>5470</v>
      </c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>
        <v>2735</v>
      </c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25">
        <f>(CA28+CP28+DA28+DL28)*BL28</f>
        <v>8205</v>
      </c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</row>
    <row r="29" spans="1:151" ht="23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6" t="s">
        <v>46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16">
        <v>1</v>
      </c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>
        <v>4302</v>
      </c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>
        <v>645.3</v>
      </c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>
        <v>645.3</v>
      </c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25">
        <f>(CA29+CP29+DA29+DL29)*BL29</f>
        <v>5592.6</v>
      </c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</row>
    <row r="30" spans="1:151" ht="23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6" t="s">
        <v>36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16">
        <v>2</v>
      </c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>
        <v>4972</v>
      </c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>
        <v>3418.25</v>
      </c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>
        <v>695.55</v>
      </c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25">
        <f aca="true" t="shared" si="1" ref="DW30:DW41">(CA30+CP30+DA30+DL30)*BL30</f>
        <v>18171.6</v>
      </c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</row>
    <row r="31" spans="1:151" ht="23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6" t="s">
        <v>47</v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16">
        <v>1</v>
      </c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>
        <v>3741</v>
      </c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>
        <v>748.2</v>
      </c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25">
        <f>(CA31+CP31+DA31+DL31)*BL31</f>
        <v>4489.2</v>
      </c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</row>
    <row r="32" spans="1:151" ht="23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6" t="s">
        <v>38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16">
        <v>2</v>
      </c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>
        <v>4447</v>
      </c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>
        <v>177.88</v>
      </c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>
        <v>889.4</v>
      </c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25">
        <f t="shared" si="1"/>
        <v>11028.56</v>
      </c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</row>
    <row r="33" spans="1:151" ht="23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 t="s">
        <v>48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16">
        <v>2.25</v>
      </c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>
        <v>4203</v>
      </c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>
        <v>354.92</v>
      </c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25">
        <f>(CA33+CP33+DA33+DL33)*BL33</f>
        <v>10255.32</v>
      </c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</row>
    <row r="34" spans="1:151" ht="23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6" t="s">
        <v>55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16">
        <v>0.75</v>
      </c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>
        <v>3960</v>
      </c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>
        <v>158.4</v>
      </c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>
        <v>294.6</v>
      </c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25">
        <f>(CA34+CP34+DA34+DL34)*BL34</f>
        <v>3309.75</v>
      </c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</row>
    <row r="35" spans="1:151" ht="23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6" t="s">
        <v>39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16">
        <v>12.75</v>
      </c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>
        <v>4733</v>
      </c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>
        <v>402.81</v>
      </c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>
        <v>855.97</v>
      </c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25">
        <f t="shared" si="1"/>
        <v>76395.195</v>
      </c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</row>
    <row r="36" spans="1:151" ht="23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6" t="s">
        <v>40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16">
        <v>2</v>
      </c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>
        <v>3741</v>
      </c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>
        <v>561.15</v>
      </c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>
        <v>528.75</v>
      </c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25">
        <f t="shared" si="1"/>
        <v>9661.8</v>
      </c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</row>
    <row r="37" spans="1:151" ht="23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6" t="s">
        <v>41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16">
        <v>1.5</v>
      </c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>
        <v>3535</v>
      </c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>
        <v>141.4</v>
      </c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25">
        <f t="shared" si="1"/>
        <v>5514.6</v>
      </c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</row>
    <row r="38" spans="1:151" ht="23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6" t="s">
        <v>49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16">
        <v>2</v>
      </c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>
        <v>3741</v>
      </c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>
        <v>957.65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>
        <v>379.73</v>
      </c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25">
        <f>(CA38+CP38+DA38+DL38)*BL38</f>
        <v>10156.759999999998</v>
      </c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</row>
    <row r="39" spans="1:151" ht="23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6" t="s">
        <v>50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16">
        <v>4.6</v>
      </c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>
        <v>3741</v>
      </c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>
        <v>1201.67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>
        <v>220.13</v>
      </c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25">
        <f>(CA39+CP39+DA39+DL39)*BL39</f>
        <v>23748.879999999997</v>
      </c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</row>
    <row r="40" spans="1:151" ht="23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6" t="s">
        <v>42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16">
        <v>2</v>
      </c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>
        <v>3535</v>
      </c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>
        <v>1325.63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>
        <v>393.13</v>
      </c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25">
        <f>(CA40+CP40+DA40+DL40)*BL40</f>
        <v>10507.52</v>
      </c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</row>
    <row r="41" spans="1:151" ht="23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6" t="s">
        <v>51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16">
        <v>1</v>
      </c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>
        <v>3741</v>
      </c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>
        <v>2020.14</v>
      </c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25">
        <f t="shared" si="1"/>
        <v>5761.14</v>
      </c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</row>
    <row r="42" spans="1:151" ht="23.2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3"/>
      <c r="AE42" s="54" t="s">
        <v>17</v>
      </c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>
        <f>BL16+BL17+BL18+BL20+BL21+BL23+BL24+BL25+BL26+BL30+BL32+BL35+BL36+BL37+BL41+BL19+BL22+BL27+BL28+BL29+BL31+BL33+BL34+BL38+BL39+BL40</f>
        <v>64.35</v>
      </c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49">
        <f>CA16+CA17+CA20+CA21+CA23+CA24+CA25+CA26+CA30+CA32+CA35+CA36+CA37</f>
        <v>113771.5</v>
      </c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>
        <f>CP16+CP17+CP20+CP21+CP23+CP24+CP25+CP26+CP30+CP32+CP35+CP36+CP37+CP41</f>
        <v>31116.370000000006</v>
      </c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>
        <f>DA16+DA17+DA20+DA21+DA23+DA24+DA25+DA26+DA30+DA32+DA35+DA36+DA37+DA41</f>
        <v>59439.04</v>
      </c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>
        <f>DL16+DL17+DL20+DL21+DL23+DL24+DL25+DL26+DL30+DL32+DL35+DL36+DL37+DL41</f>
        <v>528.75</v>
      </c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50">
        <f>DW16+DW17+DW18+DW19+DW20+DW21+DW22+DW23+DW24+DW25+DW26+DW27+DW28+DW29+DW30+DW31+DW32+DW33+DW34+DW35+DW36+DW37+DW38+DW39+DW40+DW41</f>
        <v>727044.025</v>
      </c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</row>
    <row r="44" spans="1:151" ht="12.75">
      <c r="A44" s="6" t="s">
        <v>18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4"/>
      <c r="CB44" s="4"/>
      <c r="CC44" s="4"/>
      <c r="CD44" s="4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3" customFormat="1" ht="11.25">
      <c r="A45" s="7"/>
      <c r="AJ45" s="14" t="s">
        <v>19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5"/>
      <c r="CB45" s="5"/>
      <c r="CC45" s="5"/>
      <c r="CD45" s="5"/>
      <c r="CE45" s="14" t="s">
        <v>20</v>
      </c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E45" s="14" t="s">
        <v>21</v>
      </c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</row>
    <row r="46" ht="12.75">
      <c r="A46" s="10" t="s">
        <v>24</v>
      </c>
    </row>
    <row r="47" spans="1:104" ht="12.75">
      <c r="A47" s="6" t="s">
        <v>22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36:104" s="3" customFormat="1" ht="11.25">
      <c r="AJ48" s="14" t="s">
        <v>20</v>
      </c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J48" s="14" t="s">
        <v>21</v>
      </c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</row>
  </sheetData>
  <sheetProtection/>
  <mergeCells count="288">
    <mergeCell ref="DW22:EU22"/>
    <mergeCell ref="A34:T34"/>
    <mergeCell ref="U34:AD34"/>
    <mergeCell ref="AE34:BK34"/>
    <mergeCell ref="BL34:BZ34"/>
    <mergeCell ref="CA34:CO34"/>
    <mergeCell ref="CP34:CZ34"/>
    <mergeCell ref="DA34:DK34"/>
    <mergeCell ref="DL34:DV34"/>
    <mergeCell ref="DW34:EU34"/>
    <mergeCell ref="DL19:DV19"/>
    <mergeCell ref="DW19:EU19"/>
    <mergeCell ref="A22:T22"/>
    <mergeCell ref="U22:AD22"/>
    <mergeCell ref="AE22:BK22"/>
    <mergeCell ref="BL22:BZ22"/>
    <mergeCell ref="CA22:CO22"/>
    <mergeCell ref="CP22:CZ22"/>
    <mergeCell ref="DA22:DK22"/>
    <mergeCell ref="DL22:DV22"/>
    <mergeCell ref="A19:T19"/>
    <mergeCell ref="U19:AD19"/>
    <mergeCell ref="AE19:BK19"/>
    <mergeCell ref="BL19:BZ19"/>
    <mergeCell ref="CA19:CO19"/>
    <mergeCell ref="CP19:CZ19"/>
    <mergeCell ref="DA19:DK19"/>
    <mergeCell ref="DW39:EU39"/>
    <mergeCell ref="A40:T40"/>
    <mergeCell ref="U40:AD40"/>
    <mergeCell ref="AE40:BK40"/>
    <mergeCell ref="BL40:BZ40"/>
    <mergeCell ref="CA40:CO40"/>
    <mergeCell ref="CP40:CZ40"/>
    <mergeCell ref="DA40:DK40"/>
    <mergeCell ref="DL40:DV40"/>
    <mergeCell ref="DW40:EU40"/>
    <mergeCell ref="DL38:DV38"/>
    <mergeCell ref="DW38:EU38"/>
    <mergeCell ref="A39:T39"/>
    <mergeCell ref="U39:AD39"/>
    <mergeCell ref="AE39:BK39"/>
    <mergeCell ref="BL39:BZ39"/>
    <mergeCell ref="CA39:CO39"/>
    <mergeCell ref="CP39:CZ39"/>
    <mergeCell ref="DA39:DK39"/>
    <mergeCell ref="DL39:DV39"/>
    <mergeCell ref="DA33:DK33"/>
    <mergeCell ref="DL33:DV33"/>
    <mergeCell ref="DW33:EU33"/>
    <mergeCell ref="A38:T38"/>
    <mergeCell ref="U38:AD38"/>
    <mergeCell ref="AE38:BK38"/>
    <mergeCell ref="BL38:BZ38"/>
    <mergeCell ref="CA38:CO38"/>
    <mergeCell ref="CP38:CZ38"/>
    <mergeCell ref="DA38:DK38"/>
    <mergeCell ref="A33:T33"/>
    <mergeCell ref="U33:AD33"/>
    <mergeCell ref="AE33:BK33"/>
    <mergeCell ref="BL33:BZ33"/>
    <mergeCell ref="CA33:CO33"/>
    <mergeCell ref="CP33:CZ33"/>
    <mergeCell ref="A37:T37"/>
    <mergeCell ref="U37:AD37"/>
    <mergeCell ref="AE37:BK37"/>
    <mergeCell ref="DL29:DV29"/>
    <mergeCell ref="DW29:EU29"/>
    <mergeCell ref="A31:T31"/>
    <mergeCell ref="U31:AD31"/>
    <mergeCell ref="AE31:BK31"/>
    <mergeCell ref="BL31:BZ31"/>
    <mergeCell ref="CA31:CO31"/>
    <mergeCell ref="CP31:CZ31"/>
    <mergeCell ref="DA31:DK31"/>
    <mergeCell ref="DL31:DV31"/>
    <mergeCell ref="DA28:DK28"/>
    <mergeCell ref="DL28:DV28"/>
    <mergeCell ref="DW28:EU28"/>
    <mergeCell ref="A29:T29"/>
    <mergeCell ref="U29:AD29"/>
    <mergeCell ref="AE29:BK29"/>
    <mergeCell ref="BL29:BZ29"/>
    <mergeCell ref="CA29:CO29"/>
    <mergeCell ref="CP29:CZ29"/>
    <mergeCell ref="DA29:DK29"/>
    <mergeCell ref="CP27:CZ27"/>
    <mergeCell ref="DA27:DK27"/>
    <mergeCell ref="DL27:DV27"/>
    <mergeCell ref="DW27:EU27"/>
    <mergeCell ref="A28:T28"/>
    <mergeCell ref="U28:AD28"/>
    <mergeCell ref="AE28:BK28"/>
    <mergeCell ref="BL28:BZ28"/>
    <mergeCell ref="CA28:CO28"/>
    <mergeCell ref="CP28:CZ28"/>
    <mergeCell ref="A42:AD42"/>
    <mergeCell ref="AE42:BK42"/>
    <mergeCell ref="BL42:BZ42"/>
    <mergeCell ref="CA42:CO42"/>
    <mergeCell ref="CP42:CZ42"/>
    <mergeCell ref="A27:T27"/>
    <mergeCell ref="U27:AD27"/>
    <mergeCell ref="AE27:BK27"/>
    <mergeCell ref="BL27:BZ27"/>
    <mergeCell ref="CA27:CO27"/>
    <mergeCell ref="DA41:DK41"/>
    <mergeCell ref="DL41:DV41"/>
    <mergeCell ref="DW41:EU41"/>
    <mergeCell ref="DA42:DK42"/>
    <mergeCell ref="DL42:DV42"/>
    <mergeCell ref="DW42:EU42"/>
    <mergeCell ref="A41:T41"/>
    <mergeCell ref="U41:AD41"/>
    <mergeCell ref="AE41:BK41"/>
    <mergeCell ref="BL41:BZ41"/>
    <mergeCell ref="CA41:CO41"/>
    <mergeCell ref="CP41:CZ41"/>
    <mergeCell ref="BL37:BZ37"/>
    <mergeCell ref="CA37:CO37"/>
    <mergeCell ref="CP37:CZ37"/>
    <mergeCell ref="DA35:DK35"/>
    <mergeCell ref="DL35:DV35"/>
    <mergeCell ref="DW35:EU35"/>
    <mergeCell ref="BL35:BZ35"/>
    <mergeCell ref="CA35:CO35"/>
    <mergeCell ref="CP35:CZ35"/>
    <mergeCell ref="DA37:DK37"/>
    <mergeCell ref="A36:T36"/>
    <mergeCell ref="U36:AD36"/>
    <mergeCell ref="AE36:BK36"/>
    <mergeCell ref="A35:T35"/>
    <mergeCell ref="U35:AD35"/>
    <mergeCell ref="AE35:BK35"/>
    <mergeCell ref="CP30:CZ30"/>
    <mergeCell ref="DA30:DK30"/>
    <mergeCell ref="DL30:DV30"/>
    <mergeCell ref="DW30:EU30"/>
    <mergeCell ref="CP32:CZ32"/>
    <mergeCell ref="DA32:DK32"/>
    <mergeCell ref="DL32:DV32"/>
    <mergeCell ref="DW32:EU32"/>
    <mergeCell ref="DW31:EU31"/>
    <mergeCell ref="A32:T32"/>
    <mergeCell ref="U32:AD32"/>
    <mergeCell ref="AE32:BK32"/>
    <mergeCell ref="BL32:BZ32"/>
    <mergeCell ref="CA32:CO32"/>
    <mergeCell ref="A30:T30"/>
    <mergeCell ref="U30:AD30"/>
    <mergeCell ref="AE30:BK30"/>
    <mergeCell ref="BL30:BZ30"/>
    <mergeCell ref="CA30:CO30"/>
    <mergeCell ref="DW25:EU25"/>
    <mergeCell ref="A26:T26"/>
    <mergeCell ref="U26:AD26"/>
    <mergeCell ref="AE26:BK26"/>
    <mergeCell ref="BL26:BZ26"/>
    <mergeCell ref="CA26:CO26"/>
    <mergeCell ref="CP26:CZ26"/>
    <mergeCell ref="DA26:DK26"/>
    <mergeCell ref="DL26:DV26"/>
    <mergeCell ref="DW26:EU26"/>
    <mergeCell ref="DL24:DV24"/>
    <mergeCell ref="DW24:EU24"/>
    <mergeCell ref="A25:T25"/>
    <mergeCell ref="U25:AD25"/>
    <mergeCell ref="AE25:BK25"/>
    <mergeCell ref="BL25:BZ25"/>
    <mergeCell ref="CA25:CO25"/>
    <mergeCell ref="CP25:CZ25"/>
    <mergeCell ref="DA25:DK25"/>
    <mergeCell ref="DL25:DV25"/>
    <mergeCell ref="U24:AD24"/>
    <mergeCell ref="AE24:BK24"/>
    <mergeCell ref="BL24:BZ24"/>
    <mergeCell ref="CA24:CO24"/>
    <mergeCell ref="CP24:CZ24"/>
    <mergeCell ref="DA24:DK24"/>
    <mergeCell ref="DL37:DV37"/>
    <mergeCell ref="DW37:EU37"/>
    <mergeCell ref="A23:T23"/>
    <mergeCell ref="U23:AD23"/>
    <mergeCell ref="AE23:BK23"/>
    <mergeCell ref="BL23:BZ23"/>
    <mergeCell ref="CA23:CO23"/>
    <mergeCell ref="CP23:CZ23"/>
    <mergeCell ref="DW23:EU23"/>
    <mergeCell ref="A24:T24"/>
    <mergeCell ref="AJ47:BE47"/>
    <mergeCell ref="BJ47:CZ47"/>
    <mergeCell ref="AJ48:BE48"/>
    <mergeCell ref="BJ48:CZ48"/>
    <mergeCell ref="AJ44:BZ44"/>
    <mergeCell ref="AJ45:BZ45"/>
    <mergeCell ref="DA21:DK21"/>
    <mergeCell ref="DL21:DV21"/>
    <mergeCell ref="DW21:EU21"/>
    <mergeCell ref="BL36:BZ36"/>
    <mergeCell ref="CA36:CO36"/>
    <mergeCell ref="CP36:CZ36"/>
    <mergeCell ref="DA36:DK36"/>
    <mergeCell ref="DL36:DV36"/>
    <mergeCell ref="DA23:DK23"/>
    <mergeCell ref="DW36:EU36"/>
    <mergeCell ref="CP20:CZ20"/>
    <mergeCell ref="DA20:DK20"/>
    <mergeCell ref="DL20:DV20"/>
    <mergeCell ref="DW20:EU20"/>
    <mergeCell ref="A21:T21"/>
    <mergeCell ref="U21:AD21"/>
    <mergeCell ref="AE21:BK21"/>
    <mergeCell ref="BL21:BZ21"/>
    <mergeCell ref="CA21:CO21"/>
    <mergeCell ref="CP21:CZ21"/>
    <mergeCell ref="DA14:DK14"/>
    <mergeCell ref="CP13:DV13"/>
    <mergeCell ref="AE13:BK14"/>
    <mergeCell ref="DL18:DV18"/>
    <mergeCell ref="DW18:EU18"/>
    <mergeCell ref="A20:T20"/>
    <mergeCell ref="U20:AD20"/>
    <mergeCell ref="AE20:BK20"/>
    <mergeCell ref="BL20:BZ20"/>
    <mergeCell ref="CA20:CO20"/>
    <mergeCell ref="U14:AD14"/>
    <mergeCell ref="CP14:CZ14"/>
    <mergeCell ref="A16:T16"/>
    <mergeCell ref="U16:AD16"/>
    <mergeCell ref="AE16:BK16"/>
    <mergeCell ref="BL16:BZ16"/>
    <mergeCell ref="CA16:CO16"/>
    <mergeCell ref="DW16:EU16"/>
    <mergeCell ref="DL15:DV15"/>
    <mergeCell ref="DW15:EU15"/>
    <mergeCell ref="DA16:DK16"/>
    <mergeCell ref="CP16:CZ16"/>
    <mergeCell ref="A15:T15"/>
    <mergeCell ref="U15:AD15"/>
    <mergeCell ref="AE15:BK15"/>
    <mergeCell ref="BL15:BZ15"/>
    <mergeCell ref="CA15:CO15"/>
    <mergeCell ref="DA18:DK18"/>
    <mergeCell ref="DA15:DK15"/>
    <mergeCell ref="DL14:DV14"/>
    <mergeCell ref="A13:AD13"/>
    <mergeCell ref="AE17:BK17"/>
    <mergeCell ref="BL17:BZ17"/>
    <mergeCell ref="CP15:CZ15"/>
    <mergeCell ref="BL13:BZ14"/>
    <mergeCell ref="CA13:CO14"/>
    <mergeCell ref="A14:T14"/>
    <mergeCell ref="A18:T18"/>
    <mergeCell ref="U18:AD18"/>
    <mergeCell ref="AE18:BK18"/>
    <mergeCell ref="BL18:BZ18"/>
    <mergeCell ref="CA18:CO18"/>
    <mergeCell ref="CP18:CZ18"/>
    <mergeCell ref="CI9:CZ9"/>
    <mergeCell ref="DW17:EU17"/>
    <mergeCell ref="DA17:DK17"/>
    <mergeCell ref="DL17:DV17"/>
    <mergeCell ref="A17:T17"/>
    <mergeCell ref="U17:AD17"/>
    <mergeCell ref="DL16:DV16"/>
    <mergeCell ref="CA17:CO17"/>
    <mergeCell ref="CP17:CZ17"/>
    <mergeCell ref="DW13:EU14"/>
    <mergeCell ref="ES10:EU10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DY1:EU1"/>
    <mergeCell ref="BQ11:BT11"/>
    <mergeCell ref="DE44:EU44"/>
    <mergeCell ref="DE45:EU45"/>
    <mergeCell ref="CE44:CZ44"/>
    <mergeCell ref="CE45:CZ45"/>
    <mergeCell ref="DX11:EU11"/>
    <mergeCell ref="EE10:EG10"/>
    <mergeCell ref="EJ10:ER10"/>
    <mergeCell ref="DL23:DV23"/>
  </mergeCells>
  <hyperlinks>
    <hyperlink ref="BO9" r:id="rId1" display="ШТАТНОЕ РАСПИСАНИЕ"/>
    <hyperlink ref="A46" r:id="rId2" display="штатное расписание"/>
  </hyperlinks>
  <printOptions/>
  <pageMargins left="0.77" right="0.3937007874015748" top="0.31496062992125984" bottom="0.3937007874015748" header="0.1968503937007874" footer="0.1968503937007874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Маша</cp:lastModifiedBy>
  <cp:lastPrinted>2014-02-02T12:46:22Z</cp:lastPrinted>
  <dcterms:created xsi:type="dcterms:W3CDTF">2004-04-12T06:30:22Z</dcterms:created>
  <dcterms:modified xsi:type="dcterms:W3CDTF">2014-04-04T08:34:11Z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